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manesociety.sharepoint.com/sites/pfl/Shared Documents/Toolkit/3rd Edition/Chap3_First_Steps/Attachment_Docs/"/>
    </mc:Choice>
  </mc:AlternateContent>
  <xr:revisionPtr revIDLastSave="0" documentId="8_{274A4E11-15D9-4791-ADF0-2AF22085E0EC}" xr6:coauthVersionLast="46" xr6:coauthVersionMax="46" xr10:uidLastSave="{00000000-0000-0000-0000-000000000000}"/>
  <workbookProtection workbookAlgorithmName="SHA-512" workbookHashValue="FsnPC9tQeKIXcUp+NWlthWxz3chrNXuHgjth+4ACpOKm9aE7pOBSnN9CjdmLgDazbyObGOyC5O2O8Bje3AeX7Q==" workbookSaltValue="ZSRT4pe5B7ajwEB67nXdCA==" workbookSpinCount="100000" lockStructure="1"/>
  <bookViews>
    <workbookView xWindow="-120" yWindow="-120" windowWidth="20730" windowHeight="11310" xr2:uid="{00000000-000D-0000-FFFF-FFFF00000000}"/>
  </bookViews>
  <sheets>
    <sheet name="worksheet" sheetId="53" r:id="rId1"/>
    <sheet name="budget category info" sheetId="51" r:id="rId2"/>
  </sheets>
  <definedNames>
    <definedName name="_xlnm.Print_Area" localSheetId="0">worksheet!$A$1:$D$65</definedName>
    <definedName name="_xlnm.Print_Titles" localSheetId="0">worksheet!$A:$A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53" l="1"/>
  <c r="B64" i="53" l="1"/>
  <c r="C6" i="53" s="1"/>
  <c r="C54" i="53" l="1"/>
  <c r="C17" i="53"/>
  <c r="C34" i="53"/>
  <c r="C35" i="53"/>
  <c r="C19" i="53"/>
  <c r="C50" i="53"/>
  <c r="C51" i="53"/>
  <c r="C20" i="53"/>
  <c r="C43" i="53"/>
  <c r="B65" i="53"/>
  <c r="C24" i="53"/>
  <c r="C46" i="53"/>
  <c r="C52" i="53"/>
  <c r="C59" i="53"/>
  <c r="C47" i="53"/>
  <c r="C38" i="53"/>
  <c r="C36" i="53"/>
  <c r="C14" i="53"/>
  <c r="C7" i="53"/>
  <c r="C5" i="53"/>
  <c r="C26" i="53"/>
  <c r="C27" i="53"/>
  <c r="C13" i="53"/>
  <c r="C45" i="53"/>
  <c r="C4" i="53"/>
  <c r="C30" i="53"/>
  <c r="C31" i="53"/>
  <c r="C62" i="53"/>
  <c r="C16" i="53"/>
  <c r="C55" i="53"/>
  <c r="C58" i="53"/>
  <c r="C37" i="53"/>
  <c r="C42" i="53"/>
  <c r="C21" i="53"/>
  <c r="C25" i="53"/>
  <c r="C53" i="53"/>
  <c r="C44" i="53"/>
  <c r="C39" i="53"/>
</calcChain>
</file>

<file path=xl/sharedStrings.xml><?xml version="1.0" encoding="utf-8"?>
<sst xmlns="http://schemas.openxmlformats.org/spreadsheetml/2006/main" count="127" uniqueCount="82">
  <si>
    <t>Total</t>
  </si>
  <si>
    <t xml:space="preserve"> </t>
  </si>
  <si>
    <t>Flea/Tick Medication</t>
  </si>
  <si>
    <t>Dewormer</t>
  </si>
  <si>
    <t>Crates/Carriers</t>
  </si>
  <si>
    <t>Dog Houses</t>
  </si>
  <si>
    <t>Pet Food</t>
  </si>
  <si>
    <t>Misc. Pet Supplies</t>
  </si>
  <si>
    <t>Office Supplies/Equipment</t>
  </si>
  <si>
    <t>Fundraising/Donations</t>
  </si>
  <si>
    <t>Income - misc.</t>
  </si>
  <si>
    <t>TOTAL EXPENSES</t>
  </si>
  <si>
    <t>NET INCOME (LOSS)</t>
  </si>
  <si>
    <t>OPERATING EXPENSES</t>
  </si>
  <si>
    <t>Printing/Copies/Postage</t>
  </si>
  <si>
    <t>Internet/Phone</t>
  </si>
  <si>
    <t>TRAVEL</t>
  </si>
  <si>
    <t>PFL Training</t>
  </si>
  <si>
    <t>Expo</t>
  </si>
  <si>
    <t>Spay/Neuter - Cats</t>
  </si>
  <si>
    <t>Spay/Neuter - Dogs</t>
  </si>
  <si>
    <t>MEDICAL</t>
  </si>
  <si>
    <t>Misc</t>
  </si>
  <si>
    <t>ANIMAL CARE FEES</t>
  </si>
  <si>
    <t>Adoptions</t>
  </si>
  <si>
    <t>RTO's</t>
  </si>
  <si>
    <t>PET SUPPLIES</t>
  </si>
  <si>
    <t>Collars/Leashes</t>
  </si>
  <si>
    <t>License Tag Fees</t>
  </si>
  <si>
    <t>Mileage Reimbursement</t>
  </si>
  <si>
    <t>MISC</t>
  </si>
  <si>
    <t>REVENUE</t>
  </si>
  <si>
    <t>COST OF SERVICES</t>
  </si>
  <si>
    <t>PAYROLL</t>
  </si>
  <si>
    <t>Spay/Neuter Package</t>
  </si>
  <si>
    <t>Meds/Services</t>
  </si>
  <si>
    <t>Community Cat Supplies (TNR)</t>
  </si>
  <si>
    <t>%</t>
  </si>
  <si>
    <t>PROJECTED</t>
  </si>
  <si>
    <t>Salary</t>
  </si>
  <si>
    <t>Benefits</t>
  </si>
  <si>
    <t>Taxes (15%), Medical Insurance, Dental, Vision, Life, 401K</t>
  </si>
  <si>
    <t>includes vaccinations, pain meds and nail trim</t>
  </si>
  <si>
    <t>Non RX - Strongid, Frontline, oral syringes</t>
  </si>
  <si>
    <t>PFL facilitated adoptions for clients in area of focus</t>
  </si>
  <si>
    <t>Pet Deposits</t>
  </si>
  <si>
    <t>TRANSPORTATION</t>
  </si>
  <si>
    <t>Gas</t>
  </si>
  <si>
    <t>Pet deposits for landlord intervention</t>
  </si>
  <si>
    <t>Transport Vehicle Maintenance/Rental</t>
  </si>
  <si>
    <t>NOTES</t>
  </si>
  <si>
    <t>for client pets (not transport)</t>
  </si>
  <si>
    <t>bedding/straw, grooming supplies, litter/litter box, tie out supplies (trolley), tarps, toys</t>
  </si>
  <si>
    <t>buckle collars and leashes</t>
  </si>
  <si>
    <t>food, treats</t>
  </si>
  <si>
    <t>PFL handcards, business cards</t>
  </si>
  <si>
    <t>Salary - primary outreach staff</t>
  </si>
  <si>
    <t>Benefits - primay outreach staff</t>
  </si>
  <si>
    <t>Benefits - secondary outreach staff</t>
  </si>
  <si>
    <t>Salary - secondary outrecah staff</t>
  </si>
  <si>
    <t>PFL Travel</t>
  </si>
  <si>
    <t>Meals</t>
  </si>
  <si>
    <t>Grant Income</t>
  </si>
  <si>
    <t>apparel, laptop, notebook, sharpies, duct tape</t>
  </si>
  <si>
    <t>PFL meals</t>
  </si>
  <si>
    <t>Benefits - additional staff</t>
  </si>
  <si>
    <t>travel expenses to PFL city for training or PFL travel</t>
  </si>
  <si>
    <t>travel expenses for HSUS Animal Care Expo</t>
  </si>
  <si>
    <t>Salary - additional staff</t>
  </si>
  <si>
    <t>antibiotics, dewormer, ear meds, euthanasia, flea ticks meds, grooming, nail trim, microchip, minor surgery, pain meds, skin treatment, vet visit fee, rabies, DHPP/FVRCP, other vxs</t>
  </si>
  <si>
    <t xml:space="preserve">Return to Owner fees </t>
  </si>
  <si>
    <t>Rabies license tag if required</t>
  </si>
  <si>
    <t>U-Haul rental, vehicle maintenance</t>
  </si>
  <si>
    <t>Gas for U-Haul or personal car</t>
  </si>
  <si>
    <t>traps, mackerel, towels</t>
  </si>
  <si>
    <t>Wi-Fi for data entry, PFL dedicated line</t>
  </si>
  <si>
    <t>personal car mileage reimbursement</t>
  </si>
  <si>
    <t>PFL staff and additional staff base salary (kennel staff, bookkeeping, marketing</t>
  </si>
  <si>
    <t>Veterinary Care</t>
  </si>
  <si>
    <t>Wellness/Sick Care</t>
  </si>
  <si>
    <t>Euthanasia</t>
  </si>
  <si>
    <t xml:space="preserve">General Budget Commitment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</si>
</sst>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3" fillId="0" borderId="0" xfId="0" applyFont="1" applyBorder="1"/>
    <xf numFmtId="0" fontId="0" fillId="0" borderId="0" xfId="0" applyProtection="1">
      <protection locked="0"/>
    </xf>
    <xf numFmtId="0" fontId="6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165" fontId="5" fillId="3" borderId="5" xfId="0" applyNumberFormat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locked="0"/>
    </xf>
    <xf numFmtId="0" fontId="6" fillId="0" borderId="5" xfId="0" applyFont="1" applyBorder="1" applyProtection="1">
      <protection locked="0"/>
    </xf>
    <xf numFmtId="165" fontId="4" fillId="4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Protection="1">
      <protection locked="0"/>
    </xf>
    <xf numFmtId="164" fontId="4" fillId="2" borderId="9" xfId="0" applyNumberFormat="1" applyFont="1" applyFill="1" applyBorder="1" applyAlignment="1" applyProtection="1">
      <alignment horizontal="center" vertic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5" fillId="5" borderId="9" xfId="0" applyNumberFormat="1" applyFont="1" applyFill="1" applyBorder="1" applyAlignment="1" applyProtection="1">
      <alignment horizontal="center" vertical="center"/>
      <protection locked="0"/>
    </xf>
    <xf numFmtId="165" fontId="5" fillId="5" borderId="5" xfId="0" applyNumberFormat="1" applyFont="1" applyFill="1" applyBorder="1" applyAlignment="1" applyProtection="1">
      <alignment horizontal="center" vertical="center"/>
      <protection locked="0"/>
    </xf>
    <xf numFmtId="164" fontId="5" fillId="5" borderId="6" xfId="0" applyNumberFormat="1" applyFont="1" applyFill="1" applyBorder="1" applyAlignment="1" applyProtection="1">
      <alignment horizontal="center" vertical="center"/>
      <protection locked="0"/>
    </xf>
    <xf numFmtId="164" fontId="5" fillId="6" borderId="9" xfId="0" applyNumberFormat="1" applyFont="1" applyFill="1" applyBorder="1" applyAlignment="1" applyProtection="1">
      <alignment horizontal="center" vertical="center"/>
      <protection locked="0"/>
    </xf>
    <xf numFmtId="165" fontId="5" fillId="6" borderId="5" xfId="0" applyNumberFormat="1" applyFont="1" applyFill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165" fontId="5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6" borderId="4" xfId="0" applyNumberFormat="1" applyFont="1" applyFill="1" applyBorder="1" applyAlignment="1" applyProtection="1">
      <alignment horizontal="center" vertical="center"/>
      <protection locked="0"/>
    </xf>
    <xf numFmtId="165" fontId="4" fillId="6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65" fontId="4" fillId="3" borderId="5" xfId="0" applyNumberFormat="1" applyFont="1" applyFill="1" applyBorder="1" applyAlignment="1" applyProtection="1">
      <alignment horizontal="center" vertical="center"/>
      <protection locked="0"/>
    </xf>
    <xf numFmtId="6" fontId="4" fillId="0" borderId="6" xfId="0" applyNumberFormat="1" applyFont="1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vertical="top" wrapText="1"/>
    </xf>
    <xf numFmtId="0" fontId="4" fillId="0" borderId="14" xfId="0" applyFont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top" wrapText="1"/>
    </xf>
    <xf numFmtId="0" fontId="3" fillId="0" borderId="16" xfId="0" applyFont="1" applyBorder="1" applyAlignment="1">
      <alignment horizontal="left" vertical="top"/>
    </xf>
    <xf numFmtId="0" fontId="4" fillId="0" borderId="7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/>
    </xf>
    <xf numFmtId="0" fontId="4" fillId="0" borderId="16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left" vertical="top"/>
    </xf>
    <xf numFmtId="0" fontId="3" fillId="0" borderId="5" xfId="0" applyFont="1" applyBorder="1" applyAlignment="1">
      <alignment vertical="top" wrapText="1"/>
    </xf>
    <xf numFmtId="164" fontId="4" fillId="7" borderId="11" xfId="0" applyNumberFormat="1" applyFont="1" applyFill="1" applyBorder="1" applyAlignment="1" applyProtection="1">
      <alignment horizontal="center" vertical="center"/>
      <protection locked="0"/>
    </xf>
    <xf numFmtId="164" fontId="4" fillId="7" borderId="1" xfId="0" applyNumberFormat="1" applyFont="1" applyFill="1" applyBorder="1" applyAlignment="1" applyProtection="1">
      <alignment horizontal="center" vertical="center"/>
      <protection locked="0"/>
    </xf>
    <xf numFmtId="164" fontId="4" fillId="7" borderId="8" xfId="0" applyNumberFormat="1" applyFont="1" applyFill="1" applyBorder="1" applyAlignment="1" applyProtection="1">
      <alignment horizontal="center" vertical="center"/>
      <protection locked="0"/>
    </xf>
    <xf numFmtId="164" fontId="4" fillId="7" borderId="10" xfId="0" applyNumberFormat="1" applyFont="1" applyFill="1" applyBorder="1" applyAlignment="1" applyProtection="1">
      <alignment horizontal="center" vertical="center"/>
      <protection locked="0"/>
    </xf>
    <xf numFmtId="164" fontId="4" fillId="7" borderId="17" xfId="0" applyNumberFormat="1" applyFont="1" applyFill="1" applyBorder="1" applyAlignment="1" applyProtection="1">
      <alignment horizontal="center" vertical="center"/>
      <protection locked="0"/>
    </xf>
    <xf numFmtId="9" fontId="4" fillId="3" borderId="5" xfId="0" applyNumberFormat="1" applyFont="1" applyFill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>
      <protection locked="0"/>
    </xf>
    <xf numFmtId="164" fontId="4" fillId="4" borderId="6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8" fillId="3" borderId="3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8" fillId="5" borderId="3" xfId="0" applyFont="1" applyFill="1" applyBorder="1" applyAlignment="1" applyProtection="1">
      <alignment horizontal="left" vertical="center"/>
    </xf>
    <xf numFmtId="0" fontId="8" fillId="6" borderId="3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6" borderId="3" xfId="0" applyFont="1" applyFill="1" applyBorder="1" applyAlignment="1" applyProtection="1">
      <alignment vertical="center"/>
    </xf>
    <xf numFmtId="0" fontId="0" fillId="0" borderId="0" xfId="0" applyProtection="1"/>
    <xf numFmtId="164" fontId="4" fillId="7" borderId="1" xfId="0" applyNumberFormat="1" applyFont="1" applyFill="1" applyBorder="1" applyAlignment="1" applyProtection="1">
      <alignment horizontal="center" vertical="center"/>
    </xf>
    <xf numFmtId="164" fontId="4" fillId="7" borderId="10" xfId="0" applyNumberFormat="1" applyFont="1" applyFill="1" applyBorder="1" applyAlignment="1" applyProtection="1">
      <alignment horizontal="center" vertical="center"/>
    </xf>
    <xf numFmtId="164" fontId="4" fillId="7" borderId="18" xfId="0" applyNumberFormat="1" applyFont="1" applyFill="1" applyBorder="1" applyAlignment="1" applyProtection="1">
      <alignment horizontal="center" vertical="center"/>
      <protection locked="0"/>
    </xf>
    <xf numFmtId="164" fontId="4" fillId="7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theme="9" tint="0.39997558519241921"/>
    <pageSetUpPr fitToPage="1"/>
  </sheetPr>
  <dimension ref="A1:K65"/>
  <sheetViews>
    <sheetView tabSelected="1" zoomScaleNormal="100" workbookViewId="0">
      <selection activeCell="B1" sqref="B1"/>
    </sheetView>
  </sheetViews>
  <sheetFormatPr defaultRowHeight="12.75" x14ac:dyDescent="0.2"/>
  <cols>
    <col min="1" max="1" width="46.85546875" style="77" customWidth="1"/>
    <col min="2" max="2" width="11.140625" style="5" customWidth="1"/>
    <col min="3" max="3" width="10" style="6" customWidth="1"/>
    <col min="4" max="4" width="54.85546875" style="2" customWidth="1"/>
    <col min="5" max="16384" width="9.140625" style="2"/>
  </cols>
  <sheetData>
    <row r="1" spans="1:11" ht="15" x14ac:dyDescent="0.2">
      <c r="A1" s="65"/>
    </row>
    <row r="2" spans="1:11" s="10" customFormat="1" ht="15" x14ac:dyDescent="0.2">
      <c r="A2" s="66" t="s">
        <v>1</v>
      </c>
      <c r="B2" s="7" t="s">
        <v>38</v>
      </c>
      <c r="C2" s="8" t="s">
        <v>37</v>
      </c>
      <c r="D2" s="9"/>
    </row>
    <row r="3" spans="1:11" s="10" customFormat="1" ht="15.75" thickBot="1" x14ac:dyDescent="0.25">
      <c r="A3" s="67" t="s">
        <v>31</v>
      </c>
      <c r="B3" s="12" t="s">
        <v>1</v>
      </c>
      <c r="C3" s="13" t="s">
        <v>1</v>
      </c>
      <c r="D3" s="14" t="s">
        <v>50</v>
      </c>
      <c r="K3" s="63" t="s">
        <v>1</v>
      </c>
    </row>
    <row r="4" spans="1:11" ht="15.75" thickTop="1" x14ac:dyDescent="0.2">
      <c r="A4" s="68" t="s">
        <v>62</v>
      </c>
      <c r="B4" s="57">
        <v>75000</v>
      </c>
      <c r="C4" s="62">
        <f>SUM(B4/B64)</f>
        <v>0.53134962805526031</v>
      </c>
      <c r="D4" s="16"/>
    </row>
    <row r="5" spans="1:11" ht="15" x14ac:dyDescent="0.2">
      <c r="A5" s="68" t="s">
        <v>9</v>
      </c>
      <c r="B5" s="58">
        <v>25000</v>
      </c>
      <c r="C5" s="62">
        <f>SUM(B5/B64)</f>
        <v>0.17711654268508678</v>
      </c>
      <c r="D5" s="17"/>
    </row>
    <row r="6" spans="1:11" ht="15" x14ac:dyDescent="0.2">
      <c r="A6" s="68" t="s">
        <v>81</v>
      </c>
      <c r="B6" s="58">
        <v>30000</v>
      </c>
      <c r="C6" s="62">
        <f>B6/B64</f>
        <v>0.21253985122210414</v>
      </c>
      <c r="D6" s="17"/>
    </row>
    <row r="7" spans="1:11" ht="15" x14ac:dyDescent="0.2">
      <c r="A7" s="68" t="s">
        <v>10</v>
      </c>
      <c r="B7" s="58">
        <v>2500</v>
      </c>
      <c r="C7" s="62">
        <f>SUM(B7/B64)</f>
        <v>1.7711654268508677E-2</v>
      </c>
      <c r="D7" s="17"/>
    </row>
    <row r="8" spans="1:11" ht="15" x14ac:dyDescent="0.2">
      <c r="A8" s="69" t="s">
        <v>0</v>
      </c>
      <c r="B8" s="64">
        <f>SUM(B4:B7)</f>
        <v>132500</v>
      </c>
      <c r="C8" s="18"/>
      <c r="D8" s="19"/>
    </row>
    <row r="9" spans="1:11" s="4" customFormat="1" ht="6" customHeight="1" x14ac:dyDescent="0.2">
      <c r="A9" s="70"/>
      <c r="B9" s="20"/>
      <c r="C9" s="21"/>
      <c r="D9" s="3"/>
    </row>
    <row r="10" spans="1:11" s="10" customFormat="1" ht="15" x14ac:dyDescent="0.2">
      <c r="A10" s="71" t="s">
        <v>32</v>
      </c>
      <c r="B10" s="22"/>
      <c r="C10" s="23"/>
      <c r="D10" s="24"/>
    </row>
    <row r="11" spans="1:11" s="10" customFormat="1" ht="15" x14ac:dyDescent="0.2">
      <c r="A11" s="72" t="s">
        <v>21</v>
      </c>
      <c r="B11" s="25"/>
      <c r="C11" s="26"/>
      <c r="D11" s="14" t="s">
        <v>50</v>
      </c>
    </row>
    <row r="12" spans="1:11" s="10" customFormat="1" ht="15.75" thickBot="1" x14ac:dyDescent="0.25">
      <c r="A12" s="73" t="s">
        <v>34</v>
      </c>
      <c r="B12" s="27"/>
      <c r="C12" s="28"/>
      <c r="D12" s="16"/>
    </row>
    <row r="13" spans="1:11" ht="15.75" thickTop="1" x14ac:dyDescent="0.2">
      <c r="A13" s="74" t="s">
        <v>20</v>
      </c>
      <c r="B13" s="78">
        <v>25000</v>
      </c>
      <c r="C13" s="62">
        <f>SUM(B13/B64)</f>
        <v>0.17711654268508678</v>
      </c>
      <c r="D13" s="17"/>
    </row>
    <row r="14" spans="1:11" ht="15.75" thickBot="1" x14ac:dyDescent="0.25">
      <c r="A14" s="74" t="s">
        <v>19</v>
      </c>
      <c r="B14" s="79">
        <v>20000</v>
      </c>
      <c r="C14" s="62">
        <f>SUM(B14/B64)</f>
        <v>0.14169323414806942</v>
      </c>
      <c r="D14" s="17"/>
    </row>
    <row r="15" spans="1:11" ht="16.5" thickTop="1" thickBot="1" x14ac:dyDescent="0.25">
      <c r="A15" s="75" t="s">
        <v>78</v>
      </c>
      <c r="B15" s="29"/>
      <c r="C15" s="15"/>
      <c r="D15" s="17"/>
    </row>
    <row r="16" spans="1:11" ht="15.75" thickTop="1" x14ac:dyDescent="0.2">
      <c r="A16" s="74" t="s">
        <v>79</v>
      </c>
      <c r="B16" s="80">
        <v>15000</v>
      </c>
      <c r="C16" s="62">
        <f>SUM(B16/B64)</f>
        <v>0.10626992561105207</v>
      </c>
      <c r="D16" s="17"/>
    </row>
    <row r="17" spans="1:4" ht="15" x14ac:dyDescent="0.2">
      <c r="A17" s="74" t="s">
        <v>80</v>
      </c>
      <c r="B17" s="81">
        <v>2000</v>
      </c>
      <c r="C17" s="62">
        <f>SUM(B17/B64)</f>
        <v>1.4169323414806943E-2</v>
      </c>
      <c r="D17" s="17"/>
    </row>
    <row r="18" spans="1:4" ht="15.75" thickBot="1" x14ac:dyDescent="0.25">
      <c r="A18" s="75" t="s">
        <v>35</v>
      </c>
      <c r="B18" s="29"/>
      <c r="C18" s="15"/>
      <c r="D18" s="17"/>
    </row>
    <row r="19" spans="1:4" ht="15" x14ac:dyDescent="0.2">
      <c r="A19" s="74" t="s">
        <v>2</v>
      </c>
      <c r="B19" s="57">
        <v>1500</v>
      </c>
      <c r="C19" s="62">
        <f>SUM(B19/B64)</f>
        <v>1.0626992561105207E-2</v>
      </c>
      <c r="D19" s="17"/>
    </row>
    <row r="20" spans="1:4" ht="15" x14ac:dyDescent="0.2">
      <c r="A20" s="74" t="s">
        <v>3</v>
      </c>
      <c r="B20" s="58">
        <v>1500</v>
      </c>
      <c r="C20" s="62">
        <f>SUM(B20/B64)</f>
        <v>1.0626992561105207E-2</v>
      </c>
      <c r="D20" s="17"/>
    </row>
    <row r="21" spans="1:4" ht="15" customHeight="1" thickBot="1" x14ac:dyDescent="0.25">
      <c r="A21" s="74" t="s">
        <v>22</v>
      </c>
      <c r="B21" s="59">
        <v>1000</v>
      </c>
      <c r="C21" s="62">
        <f>SUM(B21/B64)</f>
        <v>7.0846617074034716E-3</v>
      </c>
      <c r="D21" s="17"/>
    </row>
    <row r="22" spans="1:4" s="4" customFormat="1" ht="6" customHeight="1" thickTop="1" x14ac:dyDescent="0.2">
      <c r="A22" s="70"/>
      <c r="B22" s="30"/>
      <c r="C22" s="21"/>
      <c r="D22" s="3"/>
    </row>
    <row r="23" spans="1:4" ht="15.75" thickBot="1" x14ac:dyDescent="0.25">
      <c r="A23" s="76" t="s">
        <v>23</v>
      </c>
      <c r="B23" s="31"/>
      <c r="C23" s="32"/>
      <c r="D23" s="14" t="s">
        <v>50</v>
      </c>
    </row>
    <row r="24" spans="1:4" ht="15.75" thickTop="1" x14ac:dyDescent="0.2">
      <c r="A24" s="74" t="s">
        <v>24</v>
      </c>
      <c r="B24" s="57">
        <v>250</v>
      </c>
      <c r="C24" s="62">
        <f>SUM(B24/B64)</f>
        <v>1.7711654268508679E-3</v>
      </c>
      <c r="D24" s="16"/>
    </row>
    <row r="25" spans="1:4" ht="15" x14ac:dyDescent="0.2">
      <c r="A25" s="74" t="s">
        <v>25</v>
      </c>
      <c r="B25" s="58">
        <v>500</v>
      </c>
      <c r="C25" s="62">
        <f>SUM(B25/B64)</f>
        <v>3.5423308537017358E-3</v>
      </c>
      <c r="D25" s="17"/>
    </row>
    <row r="26" spans="1:4" ht="15" x14ac:dyDescent="0.2">
      <c r="A26" s="74" t="s">
        <v>45</v>
      </c>
      <c r="B26" s="60">
        <v>1000</v>
      </c>
      <c r="C26" s="62">
        <f>SUM(B26/B64)</f>
        <v>7.0846617074034716E-3</v>
      </c>
      <c r="D26" s="17"/>
    </row>
    <row r="27" spans="1:4" ht="15.75" thickBot="1" x14ac:dyDescent="0.25">
      <c r="A27" s="74" t="s">
        <v>28</v>
      </c>
      <c r="B27" s="59">
        <v>500</v>
      </c>
      <c r="C27" s="62">
        <f>SUM(B27/B64)</f>
        <v>3.5423308537017358E-3</v>
      </c>
      <c r="D27" s="17"/>
    </row>
    <row r="28" spans="1:4" s="4" customFormat="1" ht="6" customHeight="1" thickTop="1" x14ac:dyDescent="0.2">
      <c r="A28" s="70"/>
      <c r="B28" s="30"/>
      <c r="C28" s="21"/>
      <c r="D28" s="3"/>
    </row>
    <row r="29" spans="1:4" ht="15.75" thickBot="1" x14ac:dyDescent="0.25">
      <c r="A29" s="76" t="s">
        <v>46</v>
      </c>
      <c r="B29" s="31"/>
      <c r="C29" s="32"/>
      <c r="D29" s="11" t="s">
        <v>50</v>
      </c>
    </row>
    <row r="30" spans="1:4" ht="15.75" thickTop="1" x14ac:dyDescent="0.2">
      <c r="A30" s="74" t="s">
        <v>49</v>
      </c>
      <c r="B30" s="57">
        <v>250</v>
      </c>
      <c r="C30" s="62">
        <f>SUM(B30/B64)</f>
        <v>1.7711654268508679E-3</v>
      </c>
      <c r="D30" s="16"/>
    </row>
    <row r="31" spans="1:4" ht="15.75" thickBot="1" x14ac:dyDescent="0.25">
      <c r="A31" s="74" t="s">
        <v>47</v>
      </c>
      <c r="B31" s="59">
        <v>100</v>
      </c>
      <c r="C31" s="62">
        <f>SUM(B31/B64)</f>
        <v>7.0846617074034714E-4</v>
      </c>
      <c r="D31" s="17"/>
    </row>
    <row r="32" spans="1:4" s="4" customFormat="1" ht="6" customHeight="1" thickTop="1" x14ac:dyDescent="0.2">
      <c r="A32" s="70"/>
      <c r="B32" s="30"/>
      <c r="C32" s="21"/>
      <c r="D32" s="3"/>
    </row>
    <row r="33" spans="1:4" ht="15.75" thickBot="1" x14ac:dyDescent="0.25">
      <c r="A33" s="76" t="s">
        <v>26</v>
      </c>
      <c r="B33" s="31" t="s">
        <v>1</v>
      </c>
      <c r="C33" s="32"/>
      <c r="D33" s="14" t="s">
        <v>50</v>
      </c>
    </row>
    <row r="34" spans="1:4" ht="15.75" thickTop="1" x14ac:dyDescent="0.2">
      <c r="A34" s="74" t="s">
        <v>27</v>
      </c>
      <c r="B34" s="57">
        <v>1000</v>
      </c>
      <c r="C34" s="62">
        <f>SUM(B34/B64)</f>
        <v>7.0846617074034716E-3</v>
      </c>
      <c r="D34" s="16"/>
    </row>
    <row r="35" spans="1:4" ht="15" x14ac:dyDescent="0.2">
      <c r="A35" s="74" t="s">
        <v>4</v>
      </c>
      <c r="B35" s="58">
        <v>1000</v>
      </c>
      <c r="C35" s="62">
        <f>SUM(B35/B64)</f>
        <v>7.0846617074034716E-3</v>
      </c>
      <c r="D35" s="17"/>
    </row>
    <row r="36" spans="1:4" ht="15" x14ac:dyDescent="0.2">
      <c r="A36" s="74" t="s">
        <v>5</v>
      </c>
      <c r="B36" s="58">
        <v>1000</v>
      </c>
      <c r="C36" s="62">
        <f>SUM(B36/B64)</f>
        <v>7.0846617074034716E-3</v>
      </c>
      <c r="D36" s="17"/>
    </row>
    <row r="37" spans="1:4" ht="15" x14ac:dyDescent="0.2">
      <c r="A37" s="74" t="s">
        <v>6</v>
      </c>
      <c r="B37" s="58">
        <v>250</v>
      </c>
      <c r="C37" s="62">
        <f>SUM(B37/B64)</f>
        <v>1.7711654268508679E-3</v>
      </c>
      <c r="D37" s="17"/>
    </row>
    <row r="38" spans="1:4" ht="15" x14ac:dyDescent="0.2">
      <c r="A38" s="74" t="s">
        <v>36</v>
      </c>
      <c r="B38" s="58">
        <v>250</v>
      </c>
      <c r="C38" s="62">
        <f>SUM(B38/B64)</f>
        <v>1.7711654268508679E-3</v>
      </c>
      <c r="D38" s="17"/>
    </row>
    <row r="39" spans="1:4" ht="15.75" thickBot="1" x14ac:dyDescent="0.25">
      <c r="A39" s="74" t="s">
        <v>7</v>
      </c>
      <c r="B39" s="59">
        <v>100</v>
      </c>
      <c r="C39" s="62">
        <f>SUM(B39/B64)</f>
        <v>7.0846617074034714E-4</v>
      </c>
      <c r="D39" s="17"/>
    </row>
    <row r="40" spans="1:4" s="4" customFormat="1" ht="6" customHeight="1" thickTop="1" x14ac:dyDescent="0.2">
      <c r="A40" s="70"/>
      <c r="B40" s="30"/>
      <c r="C40" s="21"/>
      <c r="D40" s="3"/>
    </row>
    <row r="41" spans="1:4" ht="15.75" thickBot="1" x14ac:dyDescent="0.25">
      <c r="A41" s="76" t="s">
        <v>13</v>
      </c>
      <c r="B41" s="31"/>
      <c r="C41" s="32"/>
      <c r="D41" s="14" t="s">
        <v>50</v>
      </c>
    </row>
    <row r="42" spans="1:4" ht="15.75" thickTop="1" x14ac:dyDescent="0.2">
      <c r="A42" s="74" t="s">
        <v>8</v>
      </c>
      <c r="B42" s="57">
        <v>1000</v>
      </c>
      <c r="C42" s="62">
        <f>SUM(B42/B64)</f>
        <v>7.0846617074034716E-3</v>
      </c>
      <c r="D42" s="16"/>
    </row>
    <row r="43" spans="1:4" ht="15" x14ac:dyDescent="0.2">
      <c r="A43" s="74" t="s">
        <v>14</v>
      </c>
      <c r="B43" s="58">
        <v>500</v>
      </c>
      <c r="C43" s="62">
        <f>SUM(B43/B64)</f>
        <v>3.5423308537017358E-3</v>
      </c>
      <c r="D43" s="17"/>
    </row>
    <row r="44" spans="1:4" ht="15" customHeight="1" x14ac:dyDescent="0.2">
      <c r="A44" s="74" t="s">
        <v>15</v>
      </c>
      <c r="B44" s="58">
        <v>600</v>
      </c>
      <c r="C44" s="62">
        <f>SUM(B44/B64)</f>
        <v>4.2507970244420826E-3</v>
      </c>
      <c r="D44" s="17"/>
    </row>
    <row r="45" spans="1:4" ht="15" x14ac:dyDescent="0.2">
      <c r="A45" s="74" t="s">
        <v>29</v>
      </c>
      <c r="B45" s="58">
        <v>250</v>
      </c>
      <c r="C45" s="62">
        <f>SUM(B45/B64)</f>
        <v>1.7711654268508679E-3</v>
      </c>
      <c r="D45" s="17"/>
    </row>
    <row r="46" spans="1:4" ht="15" x14ac:dyDescent="0.2">
      <c r="A46" s="74" t="s">
        <v>61</v>
      </c>
      <c r="B46" s="58">
        <v>100</v>
      </c>
      <c r="C46" s="62">
        <f>SUM(B46/B64)</f>
        <v>7.0846617074034714E-4</v>
      </c>
      <c r="D46" s="17"/>
    </row>
    <row r="47" spans="1:4" ht="15.75" thickBot="1" x14ac:dyDescent="0.25">
      <c r="A47" s="74" t="s">
        <v>22</v>
      </c>
      <c r="B47" s="59">
        <v>250</v>
      </c>
      <c r="C47" s="62">
        <f>SUM(B47/B64)</f>
        <v>1.7711654268508679E-3</v>
      </c>
      <c r="D47" s="16"/>
    </row>
    <row r="48" spans="1:4" s="4" customFormat="1" ht="6" customHeight="1" thickTop="1" x14ac:dyDescent="0.2">
      <c r="A48" s="70"/>
      <c r="B48" s="30"/>
      <c r="C48" s="21"/>
      <c r="D48" s="3"/>
    </row>
    <row r="49" spans="1:4" ht="15.75" thickBot="1" x14ac:dyDescent="0.25">
      <c r="A49" s="76" t="s">
        <v>33</v>
      </c>
      <c r="B49" s="31"/>
      <c r="C49" s="32"/>
      <c r="D49" s="14" t="s">
        <v>50</v>
      </c>
    </row>
    <row r="50" spans="1:4" ht="15.75" thickTop="1" x14ac:dyDescent="0.2">
      <c r="A50" s="74" t="s">
        <v>56</v>
      </c>
      <c r="B50" s="57">
        <v>50000</v>
      </c>
      <c r="C50" s="62">
        <f>SUM(B50/B64)</f>
        <v>0.35423308537017356</v>
      </c>
      <c r="D50" s="35"/>
    </row>
    <row r="51" spans="1:4" ht="15" x14ac:dyDescent="0.2">
      <c r="A51" s="74" t="s">
        <v>57</v>
      </c>
      <c r="B51" s="58">
        <v>1000</v>
      </c>
      <c r="C51" s="62">
        <f>SUM(B51/B64)</f>
        <v>7.0846617074034716E-3</v>
      </c>
      <c r="D51" s="35"/>
    </row>
    <row r="52" spans="1:4" ht="15" x14ac:dyDescent="0.2">
      <c r="A52" s="74" t="s">
        <v>59</v>
      </c>
      <c r="B52" s="58">
        <v>10000</v>
      </c>
      <c r="C52" s="62">
        <f>SUM(B52/B64)</f>
        <v>7.084661707403471E-2</v>
      </c>
      <c r="D52" s="35"/>
    </row>
    <row r="53" spans="1:4" ht="15" x14ac:dyDescent="0.2">
      <c r="A53" s="74" t="s">
        <v>58</v>
      </c>
      <c r="B53" s="58">
        <v>1000</v>
      </c>
      <c r="C53" s="62">
        <f>SUM(B53/B64)</f>
        <v>7.0846617074034716E-3</v>
      </c>
      <c r="D53" s="35"/>
    </row>
    <row r="54" spans="1:4" ht="15" x14ac:dyDescent="0.2">
      <c r="A54" s="74" t="s">
        <v>68</v>
      </c>
      <c r="B54" s="58">
        <v>500</v>
      </c>
      <c r="C54" s="62">
        <f>SUM(B54/B64)</f>
        <v>3.5423308537017358E-3</v>
      </c>
      <c r="D54" s="35"/>
    </row>
    <row r="55" spans="1:4" ht="15.75" thickBot="1" x14ac:dyDescent="0.25">
      <c r="A55" s="74" t="s">
        <v>65</v>
      </c>
      <c r="B55" s="59">
        <v>250</v>
      </c>
      <c r="C55" s="62">
        <f>SUM(B55/B64)</f>
        <v>1.7711654268508679E-3</v>
      </c>
      <c r="D55" s="35"/>
    </row>
    <row r="56" spans="1:4" s="4" customFormat="1" ht="6" customHeight="1" thickTop="1" x14ac:dyDescent="0.2">
      <c r="A56" s="70"/>
      <c r="B56" s="30"/>
      <c r="C56" s="21"/>
      <c r="D56" s="3"/>
    </row>
    <row r="57" spans="1:4" ht="15.75" thickBot="1" x14ac:dyDescent="0.25">
      <c r="A57" s="76" t="s">
        <v>16</v>
      </c>
      <c r="B57" s="31"/>
      <c r="C57" s="32"/>
      <c r="D57" s="14" t="s">
        <v>50</v>
      </c>
    </row>
    <row r="58" spans="1:4" ht="15.75" thickTop="1" x14ac:dyDescent="0.2">
      <c r="A58" s="74" t="s">
        <v>60</v>
      </c>
      <c r="B58" s="57">
        <v>1500</v>
      </c>
      <c r="C58" s="62">
        <f>SUM(B58/B64)</f>
        <v>1.0626992561105207E-2</v>
      </c>
      <c r="D58" s="16"/>
    </row>
    <row r="59" spans="1:4" ht="15.75" thickBot="1" x14ac:dyDescent="0.25">
      <c r="A59" s="74" t="s">
        <v>18</v>
      </c>
      <c r="B59" s="59">
        <v>1500</v>
      </c>
      <c r="C59" s="62">
        <f>SUM(B59/B64)</f>
        <v>1.0626992561105207E-2</v>
      </c>
      <c r="D59" s="17"/>
    </row>
    <row r="60" spans="1:4" s="4" customFormat="1" ht="6" customHeight="1" thickTop="1" x14ac:dyDescent="0.2">
      <c r="A60" s="70"/>
      <c r="B60" s="30"/>
      <c r="C60" s="21"/>
      <c r="D60" s="3"/>
    </row>
    <row r="61" spans="1:4" ht="15.75" thickBot="1" x14ac:dyDescent="0.25">
      <c r="A61" s="76" t="s">
        <v>30</v>
      </c>
      <c r="B61" s="31"/>
      <c r="C61" s="32"/>
      <c r="D61" s="14" t="s">
        <v>50</v>
      </c>
    </row>
    <row r="62" spans="1:4" ht="16.5" thickTop="1" thickBot="1" x14ac:dyDescent="0.25">
      <c r="A62" s="74" t="s">
        <v>22</v>
      </c>
      <c r="B62" s="56">
        <v>500</v>
      </c>
      <c r="C62" s="62">
        <f>SUM(B62/B64)</f>
        <v>3.5423308537017358E-3</v>
      </c>
      <c r="D62" s="16"/>
    </row>
    <row r="63" spans="1:4" ht="6" customHeight="1" thickTop="1" x14ac:dyDescent="0.2">
      <c r="A63" s="70"/>
      <c r="B63" s="20"/>
      <c r="C63" s="21"/>
      <c r="D63" s="33"/>
    </row>
    <row r="64" spans="1:4" ht="15" x14ac:dyDescent="0.2">
      <c r="A64" s="67" t="s">
        <v>11</v>
      </c>
      <c r="B64" s="36">
        <f>SUM(B13:B62)</f>
        <v>141150</v>
      </c>
      <c r="C64" s="61" t="s">
        <v>1</v>
      </c>
      <c r="D64" s="19"/>
    </row>
    <row r="65" spans="1:4" ht="15" x14ac:dyDescent="0.2">
      <c r="A65" s="67" t="s">
        <v>12</v>
      </c>
      <c r="B65" s="36">
        <f>SUM(B8-B64)</f>
        <v>-8650</v>
      </c>
      <c r="C65" s="34"/>
      <c r="D65" s="16"/>
    </row>
  </sheetData>
  <sheetProtection selectLockedCells="1"/>
  <printOptions horizontalCentered="1"/>
  <pageMargins left="0.25" right="0.25" top="0.75" bottom="0.75" header="0.3" footer="0.3"/>
  <pageSetup scale="71" fitToWidth="0" orientation="portrait" r:id="rId1"/>
  <headerFooter>
    <oddHeader xml:space="preserve">&amp;CPets for Life Community Outreach Mentorship Program Budget Worksheet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B39"/>
  <sheetViews>
    <sheetView workbookViewId="0">
      <selection activeCell="A4" sqref="A4"/>
    </sheetView>
  </sheetViews>
  <sheetFormatPr defaultRowHeight="12.75" x14ac:dyDescent="0.2"/>
  <cols>
    <col min="1" max="1" width="35.85546875" style="39" customWidth="1"/>
    <col min="2" max="2" width="42" style="37" customWidth="1"/>
    <col min="3" max="16384" width="9.140625" style="1"/>
  </cols>
  <sheetData>
    <row r="1" spans="1:2" ht="15" x14ac:dyDescent="0.2">
      <c r="A1" s="42" t="s">
        <v>21</v>
      </c>
      <c r="B1" s="43"/>
    </row>
    <row r="2" spans="1:2" ht="15" x14ac:dyDescent="0.2">
      <c r="A2" s="44" t="s">
        <v>34</v>
      </c>
      <c r="B2" s="45" t="s">
        <v>42</v>
      </c>
    </row>
    <row r="3" spans="1:2" ht="75" x14ac:dyDescent="0.2">
      <c r="A3" s="46" t="s">
        <v>78</v>
      </c>
      <c r="B3" s="47" t="s">
        <v>69</v>
      </c>
    </row>
    <row r="4" spans="1:2" ht="15" x14ac:dyDescent="0.2">
      <c r="A4" s="50" t="s">
        <v>35</v>
      </c>
      <c r="B4" s="51" t="s">
        <v>43</v>
      </c>
    </row>
    <row r="5" spans="1:2" ht="15" x14ac:dyDescent="0.2">
      <c r="B5" s="40"/>
    </row>
    <row r="6" spans="1:2" ht="15" x14ac:dyDescent="0.2">
      <c r="A6" s="42" t="s">
        <v>23</v>
      </c>
      <c r="B6" s="43"/>
    </row>
    <row r="7" spans="1:2" ht="25.5" x14ac:dyDescent="0.2">
      <c r="A7" s="44" t="s">
        <v>24</v>
      </c>
      <c r="B7" s="45" t="s">
        <v>44</v>
      </c>
    </row>
    <row r="8" spans="1:2" ht="15" x14ac:dyDescent="0.2">
      <c r="A8" s="44" t="s">
        <v>25</v>
      </c>
      <c r="B8" s="45" t="s">
        <v>70</v>
      </c>
    </row>
    <row r="9" spans="1:2" ht="15" x14ac:dyDescent="0.2">
      <c r="A9" s="44" t="s">
        <v>45</v>
      </c>
      <c r="B9" s="45" t="s">
        <v>48</v>
      </c>
    </row>
    <row r="10" spans="1:2" ht="15" x14ac:dyDescent="0.2">
      <c r="A10" s="52" t="s">
        <v>28</v>
      </c>
      <c r="B10" s="49" t="s">
        <v>71</v>
      </c>
    </row>
    <row r="11" spans="1:2" ht="15" x14ac:dyDescent="0.2">
      <c r="A11" s="38"/>
    </row>
    <row r="12" spans="1:2" ht="15" x14ac:dyDescent="0.2">
      <c r="A12" s="42" t="s">
        <v>46</v>
      </c>
      <c r="B12" s="43"/>
    </row>
    <row r="13" spans="1:2" ht="15" x14ac:dyDescent="0.2">
      <c r="A13" s="48" t="s">
        <v>49</v>
      </c>
      <c r="B13" s="45" t="s">
        <v>72</v>
      </c>
    </row>
    <row r="14" spans="1:2" ht="15" x14ac:dyDescent="0.2">
      <c r="A14" s="53" t="s">
        <v>47</v>
      </c>
      <c r="B14" s="49" t="s">
        <v>73</v>
      </c>
    </row>
    <row r="15" spans="1:2" ht="15" x14ac:dyDescent="0.2">
      <c r="A15" s="41"/>
    </row>
    <row r="16" spans="1:2" ht="15" x14ac:dyDescent="0.2">
      <c r="A16" s="42" t="s">
        <v>26</v>
      </c>
      <c r="B16" s="43" t="s">
        <v>1</v>
      </c>
    </row>
    <row r="17" spans="1:2" ht="15" x14ac:dyDescent="0.2">
      <c r="A17" s="48" t="s">
        <v>27</v>
      </c>
      <c r="B17" s="45" t="s">
        <v>53</v>
      </c>
    </row>
    <row r="18" spans="1:2" ht="15" x14ac:dyDescent="0.2">
      <c r="A18" s="48" t="s">
        <v>4</v>
      </c>
      <c r="B18" s="45" t="s">
        <v>51</v>
      </c>
    </row>
    <row r="19" spans="1:2" ht="15" x14ac:dyDescent="0.2">
      <c r="A19" s="48" t="s">
        <v>5</v>
      </c>
      <c r="B19" s="45"/>
    </row>
    <row r="20" spans="1:2" ht="15" x14ac:dyDescent="0.2">
      <c r="A20" s="48" t="s">
        <v>6</v>
      </c>
      <c r="B20" s="45" t="s">
        <v>54</v>
      </c>
    </row>
    <row r="21" spans="1:2" ht="15" x14ac:dyDescent="0.2">
      <c r="A21" s="48" t="s">
        <v>36</v>
      </c>
      <c r="B21" s="45" t="s">
        <v>74</v>
      </c>
    </row>
    <row r="22" spans="1:2" ht="25.5" x14ac:dyDescent="0.2">
      <c r="A22" s="53" t="s">
        <v>7</v>
      </c>
      <c r="B22" s="49" t="s">
        <v>52</v>
      </c>
    </row>
    <row r="23" spans="1:2" ht="15" x14ac:dyDescent="0.2">
      <c r="A23" s="41"/>
    </row>
    <row r="24" spans="1:2" ht="15" x14ac:dyDescent="0.2">
      <c r="A24" s="42" t="s">
        <v>13</v>
      </c>
      <c r="B24" s="43"/>
    </row>
    <row r="25" spans="1:2" ht="15" x14ac:dyDescent="0.2">
      <c r="A25" s="48" t="s">
        <v>8</v>
      </c>
      <c r="B25" s="45" t="s">
        <v>63</v>
      </c>
    </row>
    <row r="26" spans="1:2" ht="15" x14ac:dyDescent="0.2">
      <c r="A26" s="48" t="s">
        <v>14</v>
      </c>
      <c r="B26" s="45" t="s">
        <v>55</v>
      </c>
    </row>
    <row r="27" spans="1:2" ht="15" x14ac:dyDescent="0.2">
      <c r="A27" s="48" t="s">
        <v>15</v>
      </c>
      <c r="B27" s="45" t="s">
        <v>75</v>
      </c>
    </row>
    <row r="28" spans="1:2" ht="15" x14ac:dyDescent="0.2">
      <c r="A28" s="48" t="s">
        <v>29</v>
      </c>
      <c r="B28" s="45" t="s">
        <v>76</v>
      </c>
    </row>
    <row r="29" spans="1:2" ht="15" x14ac:dyDescent="0.2">
      <c r="A29" s="53" t="s">
        <v>61</v>
      </c>
      <c r="B29" s="49" t="s">
        <v>64</v>
      </c>
    </row>
    <row r="30" spans="1:2" ht="15" x14ac:dyDescent="0.2">
      <c r="A30" s="41"/>
    </row>
    <row r="31" spans="1:2" ht="15" x14ac:dyDescent="0.2">
      <c r="A31" s="42" t="s">
        <v>33</v>
      </c>
      <c r="B31" s="43"/>
    </row>
    <row r="32" spans="1:2" ht="25.5" x14ac:dyDescent="0.2">
      <c r="A32" s="44" t="s">
        <v>39</v>
      </c>
      <c r="B32" s="45" t="s">
        <v>77</v>
      </c>
    </row>
    <row r="33" spans="1:2" ht="25.5" x14ac:dyDescent="0.2">
      <c r="A33" s="52" t="s">
        <v>40</v>
      </c>
      <c r="B33" s="49" t="s">
        <v>41</v>
      </c>
    </row>
    <row r="34" spans="1:2" ht="15" x14ac:dyDescent="0.2">
      <c r="A34" s="38"/>
    </row>
    <row r="35" spans="1:2" ht="15" x14ac:dyDescent="0.2">
      <c r="A35" s="42" t="s">
        <v>16</v>
      </c>
      <c r="B35" s="43"/>
    </row>
    <row r="36" spans="1:2" ht="25.5" x14ac:dyDescent="0.2">
      <c r="A36" s="44" t="s">
        <v>17</v>
      </c>
      <c r="B36" s="45" t="s">
        <v>66</v>
      </c>
    </row>
    <row r="37" spans="1:2" ht="15" x14ac:dyDescent="0.2">
      <c r="A37" s="52" t="s">
        <v>18</v>
      </c>
      <c r="B37" s="49" t="s">
        <v>67</v>
      </c>
    </row>
    <row r="38" spans="1:2" ht="15" x14ac:dyDescent="0.2">
      <c r="A38" s="38"/>
    </row>
    <row r="39" spans="1:2" ht="15" x14ac:dyDescent="0.2">
      <c r="A39" s="54" t="s">
        <v>30</v>
      </c>
      <c r="B39" s="55"/>
    </row>
  </sheetData>
  <printOptions horizontalCentered="1"/>
  <pageMargins left="0.7" right="0.7" top="0.75" bottom="0.75" header="0.3" footer="0.3"/>
  <pageSetup orientation="portrait" r:id="rId1"/>
  <headerFooter>
    <oddHeader>&amp;CCatagory Detail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F4B49D11AEF2499C7E8D81E35216DA" ma:contentTypeVersion="12" ma:contentTypeDescription="Create a new document." ma:contentTypeScope="" ma:versionID="ac635f577fe2b0cb2258992fc38879bd">
  <xsd:schema xmlns:xsd="http://www.w3.org/2001/XMLSchema" xmlns:xs="http://www.w3.org/2001/XMLSchema" xmlns:p="http://schemas.microsoft.com/office/2006/metadata/properties" xmlns:ns2="753b8c46-d430-4928-927b-0d053f239e9e" xmlns:ns3="0582951a-c197-4983-adbc-da2436d7b58e" targetNamespace="http://schemas.microsoft.com/office/2006/metadata/properties" ma:root="true" ma:fieldsID="7c0c1273014137b3b143e6332daaa6e6" ns2:_="" ns3:_="">
    <xsd:import namespace="753b8c46-d430-4928-927b-0d053f239e9e"/>
    <xsd:import namespace="0582951a-c197-4983-adbc-da2436d7b5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b8c46-d430-4928-927b-0d053f239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82951a-c197-4983-adbc-da2436d7b58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690B24-3AC4-4A6C-AD8D-BB0C76EC33FB}"/>
</file>

<file path=customXml/itemProps2.xml><?xml version="1.0" encoding="utf-8"?>
<ds:datastoreItem xmlns:ds="http://schemas.openxmlformats.org/officeDocument/2006/customXml" ds:itemID="{1ED1495D-FCAB-4F53-9887-7C31363FC476}"/>
</file>

<file path=customXml/itemProps3.xml><?xml version="1.0" encoding="utf-8"?>
<ds:datastoreItem xmlns:ds="http://schemas.openxmlformats.org/officeDocument/2006/customXml" ds:itemID="{AEDB8BC2-05D7-4036-A075-9E27E297F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worksheet</vt:lpstr>
      <vt:lpstr>budget category info</vt:lpstr>
      <vt:lpstr>worksheet!Print_Area</vt:lpstr>
      <vt:lpstr>worksheet!Print_Titles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aarrington</dc:creator>
  <cp:lastModifiedBy>Amanda Arrington</cp:lastModifiedBy>
  <cp:lastPrinted>2021-01-14T17:26:57Z</cp:lastPrinted>
  <dcterms:created xsi:type="dcterms:W3CDTF">2012-01-25T23:49:23Z</dcterms:created>
  <dcterms:modified xsi:type="dcterms:W3CDTF">2021-02-20T21:26:09Z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  <property fmtid="{D5CDD505-2E9C-101B-9397-08002B2CF9AE}" pid="3" name="ContentTypeId">
    <vt:lpwstr>0x0101004BF4B49D11AEF2499C7E8D81E35216DA</vt:lpwstr>
  </property>
</Properties>
</file>